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1DBA092A-E9E1-457D-BD8E-B28DB9C00BEB}" xr6:coauthVersionLast="47" xr6:coauthVersionMax="47" xr10:uidLastSave="{00000000-0000-0000-0000-000000000000}"/>
  <bookViews>
    <workbookView xWindow="-110" yWindow="-110" windowWidth="18020" windowHeight="11020" activeTab="1" xr2:uid="{00000000-000D-0000-FFFF-FFFF00000000}"/>
  </bookViews>
  <sheets>
    <sheet name="使い方" sheetId="5" r:id="rId1"/>
    <sheet name="2021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G13" i="4"/>
  <c r="I13" i="4" s="1"/>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<sst xmlns="http://schemas.openxmlformats.org/spreadsheetml/2006/main" count="285" uniqueCount="204">
  <si>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</si>
  <si>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</si>
  <si>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</si>
  <si>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</si>
  <si>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</si>
  <si>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</si>
  <si>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</si>
  <si>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</si>
  <si>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</si>
  <si>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</si>
  <si>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</si>
  <si>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</si>
  <si>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</si>
  <si>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</si>
  <si>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</si>
  <si>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</si>
  <si>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</si>
  <si>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</si>
  <si>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</si>
  <si>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</si>
  <si>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</si>
  <si>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</si>
  <si>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</si>
  <si>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</si>
  <si>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</si>
  <si>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</si>
  <si>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</si>
  <si>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</si>
  <si>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</si>
  <si>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</si>
  <si>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</si>
  <si>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</si>
  <si>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</si>
  <si>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</si>
  <si>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</si>
  <si>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</si>
  <si>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</si>
  <si>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</si>
  <si>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</si>
  <si>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</si>
  <si>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</si>
  <si>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</si>
  <si>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</si>
  <si>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</si>
  <si>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</si>
  <si>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</si>
  <si>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</si>
  <si>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</si>
  <si>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</si>
  <si>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</si>
  <si>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</si>
  <si>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</si>
  <si>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</si>
  <si>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</si>
  <si>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</si>
  <si>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</si>
  <si>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</si>
  <si>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</si>
  <si>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</si>
  <si>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</si>
  <si>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</si>
  <si>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</si>
  <si>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環境教育実習</t>
    <rPh sb="0" eb="2">
      <t>カンキョウ</t>
    </rPh>
    <rPh sb="2" eb="4">
      <t>キョウイク</t>
    </rPh>
    <rPh sb="4" eb="6">
      <t>ジッシュウ</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</si>
  <si>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</si>
  <si>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</si>
  <si>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地域社会学</t>
    <rPh sb="0" eb="2">
      <t>チイキ</t>
    </rPh>
    <rPh sb="2" eb="4">
      <t>シャカイ</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</si>
  <si>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</si>
  <si>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</si>
  <si>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</si>
  <si>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</si>
  <si>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</si>
  <si>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</si>
  <si>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</si>
  <si>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</si>
  <si>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</si>
  <si>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</si>
  <si>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</si>
  <si>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</si>
  <si>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</si>
  <si>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</si>
  <si>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</si>
  <si>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</si>
  <si>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</si>
  <si>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</si>
  <si>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</si>
  <si>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</si>
  <si>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</si>
  <si>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農地・森林環境の再生</t>
    <rPh sb="0" eb="2">
      <t>ノウチ</t>
    </rPh>
    <rPh sb="3" eb="5">
      <t>シンリン</t>
    </rPh>
    <rPh sb="5" eb="7">
      <t>カンキョウ</t>
    </rPh>
    <rPh sb="8" eb="10">
      <t>サイセイ</t>
    </rPh>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</si>
  <si>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</si>
  <si>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</si>
  <si>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</si>
  <si>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</si>
  <si>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</si>
  <si>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</si>
  <si>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</si>
  <si>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</si>
  <si>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</si>
  <si>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</si>
  <si>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</si>
  <si>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</si>
  <si>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</si>
  <si>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</si>
  <si>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</si>
  <si>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</si>
  <si>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</si>
  <si>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</si>
  <si>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</si>
  <si>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</si>
  <si>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</si>
  <si>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</si>
  <si>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</si>
  <si>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</si>
  <si>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</si>
  <si>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</si>
  <si>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</si>
  <si>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</si>
  <si>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</si>
  <si>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</si>
  <si>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</si>
  <si>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</si>
  <si>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</si>
  <si>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</si>
  <si>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</si>
  <si>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</si>
  <si>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</si>
  <si>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</si>
  <si>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</si>
  <si>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</si>
  <si>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</si>
  <si>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</si>
  <si>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</si>
  <si>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環境教育論</t>
    <rPh sb="0" eb="2">
      <t>カンキョウ</t>
    </rPh>
    <rPh sb="2" eb="4">
      <t>キョウイク</t>
    </rPh>
    <rPh sb="4" eb="5">
      <t>ロン</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</si>
  <si>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</si>
  <si>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</si>
  <si>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</si>
  <si>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</si>
  <si>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</si>
  <si>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</si>
  <si>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</si>
  <si>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</si>
  <si>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</si>
  <si>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</si>
  <si>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</si>
  <si>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</si>
  <si>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</si>
  <si>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</si>
  <si>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</si>
  <si>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</si>
  <si>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</si>
  <si>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</si>
  <si>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</si>
  <si>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</si>
  <si>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</si>
  <si>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</si>
  <si>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</si>
  <si>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</si>
  <si>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</si>
  <si>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</si>
  <si>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</si>
  <si>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</si>
  <si>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</si>
  <si>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</si>
  <si>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</si>
  <si>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</si>
  <si>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</si>
  <si>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</si>
  <si>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</si>
  <si>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</si>
  <si>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</si>
  <si>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</si>
  <si>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</si>
  <si>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教育方法・技術論</t>
    <rPh sb="0" eb="4">
      <t>キョウイクホウホウ</t>
    </rPh>
    <rPh sb="5" eb="7">
      <t>ギジュツ</t>
    </rPh>
    <rPh sb="7" eb="8">
      <t>ロン</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</si>
  <si>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</si>
  <si>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</si>
  <si>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</si>
  <si>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</si>
  <si>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</si>
  <si>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</si>
  <si>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</si>
  <si>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</si>
  <si>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</si>
  <si>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</si>
  <si>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</si>
  <si>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</si>
  <si>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</si>
  <si>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</si>
  <si>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</si>
  <si>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</si>
  <si>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</si>
  <si>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</si>
  <si>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</si>
  <si>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</si>
  <si>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</si>
  <si>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</si>
  <si>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</si>
  <si>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</si>
  <si>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</si>
  <si>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</si>
  <si>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</si>
  <si>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</si>
  <si>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</si>
  <si>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</si>
  <si>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</si>
  <si>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2022年3月9日　第1版</t>
    <rPh sb="4" eb="5">
      <t>ネン</t>
    </rPh>
    <rPh sb="6" eb="7">
      <t>ツキ</t>
    </rPh>
    <rPh sb="8" eb="9">
      <t>ヒ</t>
    </rPh>
    <rPh sb="10" eb="11">
      <t>ダイ</t>
    </rPh>
    <rPh sb="12" eb="13">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</si>
</sst>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1" xfId="0" applyBorder="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xf numFmtId="0" fontId="3" fillId="0" borderId="0" xfId="0" applyFont="1"/>
    <xf numFmtId="0" fontId="0" fillId="0" borderId="1" xfId="0" applyFill="1" applyBorder="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1" xfId="0" applyBorder="1" applyProtection="1"/>
    <xf numFmtId="0" fontId="0" fillId="0" borderId="0" xfId="0" applyBorder="1" applyAlignment="1">
      <alignment vertical="top"/>
    </xf>
    <xf numFmtId="0" fontId="2" fillId="0" borderId="0" xfId="0" applyFont="1"/>
    <xf numFmtId="0" fontId="0" fillId="2" borderId="1" xfId="0" applyFill="1" applyBorder="1" applyProtection="1">
      <protection locked="0"/>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xf numFmtId="0" fontId="0" fillId="0" borderId="1" xfId="0" applyBorder="1" applyProtection="1">
      <protection locked="0"/>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left" vertical="top"/>
    </xf>
    <xf numFmtId="0" fontId="2" fillId="5" borderId="6" xfId="0" applyFont="1" applyFill="1" applyBorder="1" applyAlignment="1">
      <alignment horizontal="left" vertical="top"/>
    </xf>
    <xf numFmtId="0" fontId="0" fillId="0" borderId="1" xfId="0" applyBorder="1" applyAlignment="1" applyProtection="1">
      <alignment horizontal="left" vertical="top"/>
    </xf>
    <xf numFmtId="0" fontId="0" fillId="0" borderId="1" xfId="0" applyBorder="1" applyAlignment="1">
      <alignment horizontal="left" vertical="top"/>
    </xf>
    <xf numFmtId="0" fontId="2" fillId="5" borderId="5" xfId="0" applyFont="1" applyFill="1" applyBorder="1" applyAlignment="1">
      <alignment horizontal="left" vertical="top"/>
    </xf>
    <xf numFmtId="0" fontId="2" fillId="5" borderId="1" xfId="0" applyFont="1" applyFill="1" applyBorder="1" applyAlignment="1">
      <alignment horizontal="left" vertical="top"/>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0" fillId="0" borderId="1" xfId="0" applyBorder="1" applyAlignment="1">
      <alignment horizontal="center" vertical="top"/>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2870-7C0A-438C-9ED1-4CC5EF031CD9}">
  <dimension ref="A1:A12"/>
  <sheetViews>
    <sheetView workbookViewId="0"/>
  </sheetViews>
  <sheetFormatPr defaultRowHeight="18" x14ac:dyDescent="0.55000000000000004"/>
  <sheetData>
    <row r="1" spans="1:1" x14ac:dyDescent="0.55000000000000004">
      <c r="A1" s="18" t="s">
        <v>154</v>
      </c>
    </row>
    <row r="2" spans="1:1" x14ac:dyDescent="0.55000000000000004">
      <c r="A2" t="s">
        <v>191</v>
      </c>
    </row>
    <row r="3" spans="1:1" x14ac:dyDescent="0.55000000000000004">
      <c r="A3" t="s">
        <v>149</v>
      </c>
    </row>
    <row r="4" spans="1:1" x14ac:dyDescent="0.55000000000000004">
      <c r="A4" t="s">
        <v>202</v>
      </c>
    </row>
    <row r="5" spans="1:1" x14ac:dyDescent="0.55000000000000004">
      <c r="A5" t="s">
        <v>187</v>
      </c>
    </row>
    <row r="6" spans="1:1" x14ac:dyDescent="0.55000000000000004">
      <c r="A6" t="s">
        <v>152</v>
      </c>
    </row>
    <row r="7" spans="1:1" x14ac:dyDescent="0.55000000000000004">
      <c r="A7" t="s">
        <v>155</v>
      </c>
    </row>
    <row r="8" spans="1:1" x14ac:dyDescent="0.55000000000000004">
      <c r="A8" t="s">
        <v>150</v>
      </c>
    </row>
    <row r="9" spans="1:1" x14ac:dyDescent="0.55000000000000004">
      <c r="A9" t="s">
        <v>192</v>
      </c>
    </row>
    <row r="11" spans="1:1" x14ac:dyDescent="0.55000000000000004">
      <c r="A11" t="s">
        <v>151</v>
      </c>
    </row>
    <row r="12" spans="1:1" x14ac:dyDescent="0.55000000000000004">
      <c r="A12" t="s">
        <v>188</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4CD8-C3BA-4A2D-9A11-2374AE2ABE88}">
  <dimension ref="A1:AJ62"/>
  <sheetViews>
    <sheetView tabSelected="1" zoomScale="70" zoomScaleNormal="70" workbookViewId="0"/>
  </sheetViews>
  <sheetFormatPr defaultRowHeight="18" x14ac:dyDescent="0.55000000000000004"/>
  <cols>
    <col min="2" max="2" width="12.33203125" bestFit="1" customWidth="1"/>
    <col min="3" max="3" width="24.1640625" bestFit="1" customWidth="1"/>
    <col min="5" max="5" width="10.4140625" bestFit="1" customWidth="1"/>
    <col min="7" max="7" width="12.33203125" bestFit="1" customWidth="1"/>
    <col min="8" max="8" width="23.58203125" bestFit="1" customWidth="1"/>
    <col min="9" max="9" width="12.75" bestFit="1" customWidth="1"/>
    <col min="10" max="10" width="10.4140625" bestFit="1" customWidth="1"/>
    <col min="12" max="12" width="20.25" bestFit="1" customWidth="1"/>
    <col min="13" max="13" width="24.1640625" bestFit="1" customWidth="1"/>
    <col min="15" max="15" width="10.4140625" bestFit="1" customWidth="1"/>
    <col min="17" max="17" width="18.25" bestFit="1" customWidth="1"/>
    <col min="18" max="18" width="24.1640625" bestFit="1" customWidth="1"/>
    <col min="20" max="20" width="10.4140625" bestFit="1" customWidth="1"/>
    <col min="22" max="22" width="18.75" bestFit="1" customWidth="1"/>
    <col min="23" max="23" width="24.75" bestFit="1" customWidth="1"/>
    <col min="24" max="24" width="8.83203125" bestFit="1" customWidth="1"/>
    <col min="25" max="25" width="10.6640625" bestFit="1" customWidth="1"/>
    <col min="27" max="27" width="12.75" bestFit="1" customWidth="1"/>
    <col min="29" max="29" width="12.75" bestFit="1" customWidth="1"/>
    <col min="33" max="33" width="12.75" bestFit="1" customWidth="1"/>
    <col min="35" max="35" width="12.75" bestFit="1" customWidth="1"/>
  </cols>
  <sheetData>
    <row r="1" spans="1:36" x14ac:dyDescent="0.55000000000000004">
      <c r="A1" t="s">
        <v>203</v>
      </c>
    </row>
    <row r="2" spans="1:36" ht="22.5" x14ac:dyDescent="0.65">
      <c r="B2" s="7" t="s">
        <v>153</v>
      </c>
    </row>
    <row r="3" spans="1:36" x14ac:dyDescent="0.55000000000000004">
      <c r="B3" s="18" t="s">
        <v>189</v>
      </c>
      <c r="V3" s="18" t="s">
        <v>190</v>
      </c>
    </row>
    <row r="4" spans="1:36" x14ac:dyDescent="0.55000000000000004">
      <c r="B4" s="38" t="s">
        <v>139</v>
      </c>
      <c r="C4" s="38"/>
      <c r="D4" s="38"/>
      <c r="E4" s="45" t="s">
        <v>138</v>
      </c>
      <c r="F4" s="46"/>
      <c r="G4" s="39" t="s">
        <v>127</v>
      </c>
      <c r="H4" s="39"/>
      <c r="I4" s="44" t="s">
        <v>144</v>
      </c>
      <c r="J4" s="44"/>
      <c r="V4" s="38" t="s">
        <v>139</v>
      </c>
      <c r="W4" s="38"/>
      <c r="X4" s="38"/>
      <c r="Y4" s="45" t="s">
        <v>180</v>
      </c>
      <c r="Z4" s="46"/>
      <c r="AA4" s="58" t="s">
        <v>182</v>
      </c>
      <c r="AB4" s="59"/>
      <c r="AC4" s="44" t="s">
        <v>185</v>
      </c>
      <c r="AD4" s="44"/>
      <c r="AE4" s="45" t="s">
        <v>181</v>
      </c>
      <c r="AF4" s="46"/>
      <c r="AG4" s="58" t="s">
        <v>193</v>
      </c>
      <c r="AH4" s="59"/>
      <c r="AI4" s="44" t="s">
        <v>186</v>
      </c>
      <c r="AJ4" s="44"/>
    </row>
    <row r="5" spans="1:36" ht="18" customHeight="1" x14ac:dyDescent="0.55000000000000004">
      <c r="B5" s="47" t="s">
        <v>0</v>
      </c>
      <c r="C5" s="47"/>
      <c r="D5" s="12" t="s">
        <v>132</v>
      </c>
      <c r="E5" s="13">
        <v>10</v>
      </c>
      <c r="F5" s="38">
        <v>32</v>
      </c>
      <c r="G5" s="10">
        <f>SUM(E21:E23,E43:E48)</f>
        <v>0</v>
      </c>
      <c r="H5" s="39">
        <f>SUM(G5:G7)</f>
        <v>0</v>
      </c>
      <c r="I5" s="11">
        <f>MAX(E5-G5, 0)</f>
        <v>10</v>
      </c>
      <c r="J5" s="44">
        <f>MAX(F5-H5,0)</f>
        <v>32</v>
      </c>
      <c r="V5" s="60" t="s">
        <v>178</v>
      </c>
      <c r="W5" s="61"/>
      <c r="X5" s="12" t="s">
        <v>132</v>
      </c>
      <c r="Y5" s="26">
        <v>8</v>
      </c>
      <c r="Z5" s="38">
        <v>9</v>
      </c>
      <c r="AA5" s="27">
        <f>SUM(E31, E42, E43:E44, E47:E48)</f>
        <v>0</v>
      </c>
      <c r="AB5" s="40">
        <f>SUM(AA5:AA6)</f>
        <v>0</v>
      </c>
      <c r="AC5" s="28">
        <f t="shared" ref="AC5:AC11" si="0">MAX(Y5-AA5, 0)</f>
        <v>8</v>
      </c>
      <c r="AD5" s="42">
        <f>MAX(Z5-AB5,0)</f>
        <v>9</v>
      </c>
      <c r="AE5" s="26">
        <v>8</v>
      </c>
      <c r="AF5" s="38">
        <v>9</v>
      </c>
      <c r="AG5" s="27">
        <f>SUM(E31, E42, E43:E44, E47:E48)</f>
        <v>0</v>
      </c>
      <c r="AH5" s="40">
        <f>SUM(AG5:AG6)</f>
        <v>0</v>
      </c>
      <c r="AI5" s="28">
        <f>MAX(AE5-AG5, 0)</f>
        <v>8</v>
      </c>
      <c r="AJ5" s="42">
        <f>MAX(AF5-AH5,0)</f>
        <v>9</v>
      </c>
    </row>
    <row r="6" spans="1:36" x14ac:dyDescent="0.55000000000000004">
      <c r="B6" s="48"/>
      <c r="C6" s="48"/>
      <c r="D6" s="12" t="s">
        <v>133</v>
      </c>
      <c r="E6" s="13">
        <v>16</v>
      </c>
      <c r="F6" s="38"/>
      <c r="G6" s="10">
        <f>SUM(E24:E42,E49:E62)</f>
        <v>0</v>
      </c>
      <c r="H6" s="39"/>
      <c r="I6" s="11">
        <f t="shared" ref="I6:I14" si="1">MAX(E6-G6, 0)</f>
        <v>16</v>
      </c>
      <c r="J6" s="44"/>
      <c r="V6" s="62"/>
      <c r="W6" s="63"/>
      <c r="X6" s="12" t="s">
        <v>133</v>
      </c>
      <c r="Y6" s="26">
        <v>1</v>
      </c>
      <c r="Z6" s="38"/>
      <c r="AA6" s="27">
        <f>SUM(E49:E50)</f>
        <v>0</v>
      </c>
      <c r="AB6" s="41"/>
      <c r="AC6" s="28">
        <f t="shared" si="0"/>
        <v>1</v>
      </c>
      <c r="AD6" s="43"/>
      <c r="AE6" s="26">
        <v>1</v>
      </c>
      <c r="AF6" s="38"/>
      <c r="AG6" s="27">
        <f>SUM(E49:E50)</f>
        <v>0</v>
      </c>
      <c r="AH6" s="41"/>
      <c r="AI6" s="28">
        <f t="shared" ref="AI6:AI10" si="2">MAX(AE6-AG6, 0)</f>
        <v>1</v>
      </c>
      <c r="AJ6" s="43"/>
    </row>
    <row r="7" spans="1:36" x14ac:dyDescent="0.55000000000000004">
      <c r="B7" s="12" t="s">
        <v>43</v>
      </c>
      <c r="C7" s="12"/>
      <c r="D7" s="12" t="s">
        <v>133</v>
      </c>
      <c r="E7" s="13">
        <v>6</v>
      </c>
      <c r="F7" s="38"/>
      <c r="G7" s="10">
        <f>SUM(J21:J29)</f>
        <v>0</v>
      </c>
      <c r="H7" s="39"/>
      <c r="I7" s="11">
        <f t="shared" si="1"/>
        <v>6</v>
      </c>
      <c r="J7" s="44"/>
      <c r="V7" s="53" t="s">
        <v>179</v>
      </c>
      <c r="W7" s="54"/>
      <c r="X7" s="12" t="s">
        <v>132</v>
      </c>
      <c r="Y7" s="26">
        <v>28</v>
      </c>
      <c r="Z7" s="38">
        <v>28</v>
      </c>
      <c r="AA7" s="27">
        <f>SUM(Y22,Y21,Y24,Y27:Y29,Y34:Y39,Y41:Y42)</f>
        <v>0</v>
      </c>
      <c r="AB7" s="40">
        <f>SUM(AA7:AA8)</f>
        <v>0</v>
      </c>
      <c r="AC7" s="28">
        <f t="shared" si="0"/>
        <v>28</v>
      </c>
      <c r="AD7" s="42">
        <f>MAX(Z7-AB7,0)</f>
        <v>28</v>
      </c>
      <c r="AE7" s="26">
        <v>24</v>
      </c>
      <c r="AF7" s="38">
        <v>24</v>
      </c>
      <c r="AG7" s="32">
        <f>SUM(Y22,Y21,Y24,Y27:Y29,Y35:Y40,Y42)</f>
        <v>0</v>
      </c>
      <c r="AH7" s="40">
        <f>SUM(AG7:AG8)</f>
        <v>0</v>
      </c>
      <c r="AI7" s="28">
        <f t="shared" si="2"/>
        <v>24</v>
      </c>
      <c r="AJ7" s="42">
        <f>MAX(AF7-AH7,0)</f>
        <v>24</v>
      </c>
    </row>
    <row r="8" spans="1:36" x14ac:dyDescent="0.55000000000000004">
      <c r="B8" s="47" t="s">
        <v>134</v>
      </c>
      <c r="C8" s="47" t="s">
        <v>135</v>
      </c>
      <c r="D8" s="12" t="s">
        <v>132</v>
      </c>
      <c r="E8" s="13">
        <v>8</v>
      </c>
      <c r="F8" s="38">
        <v>86</v>
      </c>
      <c r="G8" s="10">
        <f>J31+J35+J37+J39</f>
        <v>0</v>
      </c>
      <c r="H8" s="39">
        <f>SUM(G8:G13)</f>
        <v>0</v>
      </c>
      <c r="I8" s="11">
        <f t="shared" si="1"/>
        <v>8</v>
      </c>
      <c r="J8" s="44">
        <f>MAX(F8-H8,0)</f>
        <v>86</v>
      </c>
      <c r="V8" s="55"/>
      <c r="W8" s="56"/>
      <c r="X8" s="12" t="s">
        <v>133</v>
      </c>
      <c r="Y8" s="26">
        <v>0</v>
      </c>
      <c r="Z8" s="38"/>
      <c r="AA8" s="27">
        <f>Y23+Y26+Y25+AD39</f>
        <v>0</v>
      </c>
      <c r="AB8" s="41"/>
      <c r="AC8" s="28">
        <f t="shared" si="0"/>
        <v>0</v>
      </c>
      <c r="AD8" s="43"/>
      <c r="AE8" s="26">
        <v>0</v>
      </c>
      <c r="AF8" s="38"/>
      <c r="AG8" s="27">
        <f>Y23+Y26+Y25+Y39+Y34</f>
        <v>0</v>
      </c>
      <c r="AH8" s="41"/>
      <c r="AI8" s="28">
        <f t="shared" si="2"/>
        <v>0</v>
      </c>
      <c r="AJ8" s="43"/>
    </row>
    <row r="9" spans="1:36" x14ac:dyDescent="0.55000000000000004">
      <c r="B9" s="51"/>
      <c r="C9" s="48"/>
      <c r="D9" s="12" t="s">
        <v>133</v>
      </c>
      <c r="E9" s="13">
        <v>8</v>
      </c>
      <c r="F9" s="38"/>
      <c r="G9" s="10">
        <f>SUM(J32:J34,J36,J38,J40:J45)</f>
        <v>0</v>
      </c>
      <c r="H9" s="39"/>
      <c r="I9" s="11">
        <f t="shared" si="1"/>
        <v>8</v>
      </c>
      <c r="J9" s="44"/>
      <c r="V9" s="52" t="s">
        <v>183</v>
      </c>
      <c r="W9" s="52"/>
      <c r="X9" s="12" t="s">
        <v>132</v>
      </c>
      <c r="Y9" s="26">
        <v>24</v>
      </c>
      <c r="Z9" s="38">
        <v>28</v>
      </c>
      <c r="AA9" s="27">
        <f>SUM(O48,O30,O47,O23,O32,O35,O41,O42,Y30:Y33)</f>
        <v>0</v>
      </c>
      <c r="AB9" s="40">
        <f>SUM(AA9:AA10)</f>
        <v>0</v>
      </c>
      <c r="AC9" s="29">
        <f t="shared" si="0"/>
        <v>24</v>
      </c>
      <c r="AD9" s="44">
        <f>MAX(Z9-AB9, 0)</f>
        <v>28</v>
      </c>
      <c r="AE9" s="30">
        <v>12</v>
      </c>
      <c r="AF9" s="38">
        <v>24</v>
      </c>
      <c r="AG9" s="31">
        <f>SUM(O48,O47,O32,O41,Y30:Y31)</f>
        <v>0</v>
      </c>
      <c r="AH9" s="39">
        <f>SUM(AG9:AG10)</f>
        <v>0</v>
      </c>
      <c r="AI9" s="29">
        <f t="shared" si="2"/>
        <v>12</v>
      </c>
      <c r="AJ9" s="44">
        <f>MAX(AF9-AH9, 0)</f>
        <v>24</v>
      </c>
    </row>
    <row r="10" spans="1:36" x14ac:dyDescent="0.55000000000000004">
      <c r="B10" s="51"/>
      <c r="C10" s="47" t="s">
        <v>136</v>
      </c>
      <c r="D10" s="12" t="s">
        <v>132</v>
      </c>
      <c r="E10" s="13">
        <v>4</v>
      </c>
      <c r="F10" s="38"/>
      <c r="G10" s="10">
        <f>O21+O25</f>
        <v>0</v>
      </c>
      <c r="H10" s="39"/>
      <c r="I10" s="11">
        <f t="shared" si="1"/>
        <v>4</v>
      </c>
      <c r="J10" s="44"/>
      <c r="K10" t="s">
        <v>145</v>
      </c>
      <c r="V10" s="52"/>
      <c r="W10" s="52"/>
      <c r="X10" s="12" t="s">
        <v>133</v>
      </c>
      <c r="Y10" s="26">
        <v>4</v>
      </c>
      <c r="Z10" s="38"/>
      <c r="AA10" s="27">
        <f>SUM(O31,O25,O26,O33:O34,O43:O45)</f>
        <v>0</v>
      </c>
      <c r="AB10" s="41"/>
      <c r="AC10" s="29">
        <f t="shared" si="0"/>
        <v>4</v>
      </c>
      <c r="AD10" s="44"/>
      <c r="AE10" s="30">
        <v>12</v>
      </c>
      <c r="AF10" s="38"/>
      <c r="AG10" s="31">
        <f>SUM(O31,O25,O33:O34,O42:O45,O23,O26,O30,O35,Y32:Y33)</f>
        <v>0</v>
      </c>
      <c r="AH10" s="39"/>
      <c r="AI10" s="29">
        <f t="shared" si="2"/>
        <v>12</v>
      </c>
      <c r="AJ10" s="44"/>
    </row>
    <row r="11" spans="1:36" x14ac:dyDescent="0.55000000000000004">
      <c r="B11" s="51"/>
      <c r="C11" s="48"/>
      <c r="D11" s="12" t="s">
        <v>133</v>
      </c>
      <c r="E11" s="13">
        <v>24</v>
      </c>
      <c r="F11" s="38"/>
      <c r="G11" s="10">
        <f>SUM(O22:O24,O26:O52)</f>
        <v>0</v>
      </c>
      <c r="H11" s="39"/>
      <c r="I11" s="11">
        <f t="shared" si="1"/>
        <v>24</v>
      </c>
      <c r="J11" s="44"/>
      <c r="K11" t="s">
        <v>146</v>
      </c>
      <c r="V11" s="52" t="s">
        <v>184</v>
      </c>
      <c r="W11" s="52"/>
      <c r="X11" s="12" t="s">
        <v>133</v>
      </c>
      <c r="Y11" s="26">
        <v>4</v>
      </c>
      <c r="Z11" s="26">
        <v>4</v>
      </c>
      <c r="AA11" s="24">
        <f>SUM(J31:J33,O49)+MAX(AB9-28, 0)+MAX(AB7-28, 0)</f>
        <v>0</v>
      </c>
      <c r="AB11" s="24">
        <f>AA11</f>
        <v>0</v>
      </c>
      <c r="AC11" s="29">
        <f t="shared" si="0"/>
        <v>4</v>
      </c>
      <c r="AD11" s="25">
        <f>MAX(Z11-AB11, 0)</f>
        <v>4</v>
      </c>
      <c r="AE11" s="14">
        <v>12</v>
      </c>
      <c r="AF11" s="14">
        <v>12</v>
      </c>
      <c r="AG11" s="24">
        <f>SUM(J31:J33,O49)+MAX(AH9-24, 0)+MAX(AH7-24, 0)</f>
        <v>0</v>
      </c>
      <c r="AH11" s="24">
        <f>AG11</f>
        <v>0</v>
      </c>
      <c r="AI11" s="29">
        <f>MAX(AE11-AG11, 0)</f>
        <v>12</v>
      </c>
      <c r="AJ11" s="25">
        <f>AI11</f>
        <v>12</v>
      </c>
    </row>
    <row r="12" spans="1:36" x14ac:dyDescent="0.55000000000000004">
      <c r="B12" s="51"/>
      <c r="C12" s="47" t="s">
        <v>137</v>
      </c>
      <c r="D12" s="12" t="s">
        <v>132</v>
      </c>
      <c r="E12" s="13">
        <v>4</v>
      </c>
      <c r="F12" s="38"/>
      <c r="G12" s="10">
        <f>T22+T35</f>
        <v>0</v>
      </c>
      <c r="H12" s="39"/>
      <c r="I12" s="11">
        <f t="shared" si="1"/>
        <v>4</v>
      </c>
      <c r="J12" s="44"/>
      <c r="K12" t="s">
        <v>147</v>
      </c>
      <c r="V12" s="20"/>
      <c r="W12" s="20"/>
      <c r="X12" s="20"/>
      <c r="Y12" s="21"/>
      <c r="Z12" s="22"/>
      <c r="AA12" s="35" t="s">
        <v>143</v>
      </c>
      <c r="AB12" s="35">
        <f>AB5+AB7+AB9+AB11</f>
        <v>0</v>
      </c>
      <c r="AC12" s="18"/>
      <c r="AD12" s="36"/>
      <c r="AE12" s="36"/>
      <c r="AF12" s="37"/>
      <c r="AG12" s="35" t="s">
        <v>143</v>
      </c>
      <c r="AH12" s="35">
        <f>AH5+AH7+AH9+AH11</f>
        <v>0</v>
      </c>
      <c r="AI12" s="20"/>
      <c r="AJ12" s="21"/>
    </row>
    <row r="13" spans="1:36" x14ac:dyDescent="0.55000000000000004">
      <c r="B13" s="48"/>
      <c r="C13" s="48"/>
      <c r="D13" s="12" t="s">
        <v>133</v>
      </c>
      <c r="E13" s="13">
        <v>24</v>
      </c>
      <c r="F13" s="38"/>
      <c r="G13" s="10">
        <f>SUM(T21,T23:T34,T36:T40)</f>
        <v>0</v>
      </c>
      <c r="H13" s="39"/>
      <c r="I13" s="11">
        <f t="shared" si="1"/>
        <v>24</v>
      </c>
      <c r="J13" s="44"/>
      <c r="K13" t="s">
        <v>148</v>
      </c>
      <c r="V13" s="20"/>
      <c r="W13" s="20"/>
      <c r="X13" s="20"/>
      <c r="Y13" s="21"/>
      <c r="Z13" s="22"/>
      <c r="AI13" s="2"/>
      <c r="AJ13" s="2"/>
    </row>
    <row r="14" spans="1:36" x14ac:dyDescent="0.55000000000000004">
      <c r="B14" s="12" t="s">
        <v>121</v>
      </c>
      <c r="C14" s="12"/>
      <c r="D14" s="12" t="s">
        <v>132</v>
      </c>
      <c r="E14" s="13">
        <v>6</v>
      </c>
      <c r="F14" s="14">
        <v>6</v>
      </c>
      <c r="G14" s="10">
        <f>SUM(T42:T45)</f>
        <v>0</v>
      </c>
      <c r="H14" s="10">
        <f>G14</f>
        <v>0</v>
      </c>
      <c r="I14" s="29">
        <f t="shared" si="1"/>
        <v>6</v>
      </c>
      <c r="J14" s="29">
        <f>MAX(F14-H14,0)</f>
        <v>6</v>
      </c>
      <c r="V14" s="20"/>
      <c r="W14" s="20"/>
      <c r="X14" s="20"/>
      <c r="Y14" s="21"/>
      <c r="Z14" s="23"/>
      <c r="AA14" s="21"/>
      <c r="AB14" s="21"/>
      <c r="AC14" s="21"/>
      <c r="AD14" s="21"/>
      <c r="AE14" s="21"/>
      <c r="AF14" s="23"/>
    </row>
    <row r="15" spans="1:36" x14ac:dyDescent="0.55000000000000004">
      <c r="B15" s="2"/>
      <c r="C15" s="2"/>
      <c r="D15" s="2"/>
      <c r="E15" s="3"/>
      <c r="F15" s="4"/>
      <c r="G15" s="10" t="s">
        <v>143</v>
      </c>
      <c r="H15" s="31">
        <f>H5+H8+H14</f>
        <v>0</v>
      </c>
      <c r="I15" s="20"/>
      <c r="J15" s="21"/>
      <c r="V15" s="2"/>
      <c r="W15" s="2"/>
      <c r="X15" s="2"/>
      <c r="Y15" s="3"/>
      <c r="Z15" s="4"/>
    </row>
    <row r="16" spans="1:36" x14ac:dyDescent="0.55000000000000004">
      <c r="B16" s="2"/>
      <c r="C16" s="2"/>
      <c r="D16" s="2"/>
      <c r="E16" s="3"/>
      <c r="F16" s="4"/>
      <c r="G16" s="5"/>
      <c r="H16" s="5"/>
    </row>
    <row r="17" spans="2:26" x14ac:dyDescent="0.55000000000000004">
      <c r="B17" s="9" t="s">
        <v>141</v>
      </c>
      <c r="C17" t="s">
        <v>142</v>
      </c>
    </row>
    <row r="18" spans="2:26" x14ac:dyDescent="0.55000000000000004">
      <c r="C18" s="2"/>
      <c r="D18" s="2"/>
      <c r="E18" s="3"/>
      <c r="F18" s="4"/>
      <c r="G18" s="5"/>
      <c r="H18" s="5"/>
    </row>
    <row r="19" spans="2:26" ht="22.5" x14ac:dyDescent="0.65">
      <c r="B19" s="6" t="s">
        <v>140</v>
      </c>
    </row>
    <row r="20" spans="2:26" x14ac:dyDescent="0.55000000000000004">
      <c r="B20" s="15" t="s">
        <v>129</v>
      </c>
      <c r="C20" s="15" t="s">
        <v>130</v>
      </c>
      <c r="D20" s="15" t="s">
        <v>126</v>
      </c>
      <c r="E20" s="15" t="s">
        <v>127</v>
      </c>
      <c r="G20" s="15" t="s">
        <v>129</v>
      </c>
      <c r="H20" s="15" t="s">
        <v>130</v>
      </c>
      <c r="I20" s="15" t="s">
        <v>126</v>
      </c>
      <c r="J20" s="15" t="s">
        <v>127</v>
      </c>
      <c r="L20" s="15" t="s">
        <v>129</v>
      </c>
      <c r="M20" s="15" t="s">
        <v>130</v>
      </c>
      <c r="N20" s="15" t="s">
        <v>126</v>
      </c>
      <c r="O20" s="15" t="s">
        <v>127</v>
      </c>
      <c r="Q20" s="15" t="s">
        <v>129</v>
      </c>
      <c r="R20" s="15" t="s">
        <v>130</v>
      </c>
      <c r="S20" s="15" t="s">
        <v>126</v>
      </c>
      <c r="T20" s="15" t="s">
        <v>127</v>
      </c>
      <c r="V20" s="15" t="s">
        <v>129</v>
      </c>
      <c r="W20" s="15" t="s">
        <v>130</v>
      </c>
      <c r="X20" s="15" t="s">
        <v>126</v>
      </c>
      <c r="Y20" s="15" t="s">
        <v>127</v>
      </c>
    </row>
    <row r="21" spans="2:26" x14ac:dyDescent="0.55000000000000004">
      <c r="B21" s="49" t="s">
        <v>0</v>
      </c>
      <c r="C21" s="16" t="s">
        <v>1</v>
      </c>
      <c r="D21" s="16">
        <v>1</v>
      </c>
      <c r="E21" s="19"/>
      <c r="F21" s="33" t="s">
        <v>194</v>
      </c>
      <c r="G21" s="50" t="s">
        <v>43</v>
      </c>
      <c r="H21" s="1" t="s">
        <v>44</v>
      </c>
      <c r="I21" s="1">
        <v>1</v>
      </c>
      <c r="J21" s="19"/>
      <c r="L21" s="50" t="s">
        <v>67</v>
      </c>
      <c r="M21" s="1" t="s">
        <v>68</v>
      </c>
      <c r="N21" s="1">
        <v>2</v>
      </c>
      <c r="O21" s="19"/>
      <c r="P21" s="33" t="s">
        <v>195</v>
      </c>
      <c r="Q21" s="50" t="s">
        <v>100</v>
      </c>
      <c r="R21" s="1" t="s">
        <v>101</v>
      </c>
      <c r="S21" s="1">
        <v>2</v>
      </c>
      <c r="T21" s="19"/>
      <c r="V21" s="57" t="s">
        <v>156</v>
      </c>
      <c r="W21" s="1" t="s">
        <v>163</v>
      </c>
      <c r="X21" s="1">
        <v>2</v>
      </c>
      <c r="Y21" s="19"/>
      <c r="Z21" s="33" t="s">
        <v>197</v>
      </c>
    </row>
    <row r="22" spans="2:26" x14ac:dyDescent="0.55000000000000004">
      <c r="B22" s="49"/>
      <c r="C22" s="16" t="s">
        <v>2</v>
      </c>
      <c r="D22" s="16">
        <v>1</v>
      </c>
      <c r="E22" s="19"/>
      <c r="F22" s="33" t="s">
        <v>194</v>
      </c>
      <c r="G22" s="50"/>
      <c r="H22" s="1" t="s">
        <v>45</v>
      </c>
      <c r="I22" s="1">
        <v>1</v>
      </c>
      <c r="J22" s="19"/>
      <c r="L22" s="50"/>
      <c r="M22" s="1" t="s">
        <v>69</v>
      </c>
      <c r="N22" s="1">
        <v>2</v>
      </c>
      <c r="O22" s="19"/>
      <c r="Q22" s="50"/>
      <c r="R22" s="1" t="s">
        <v>102</v>
      </c>
      <c r="S22" s="1">
        <v>2</v>
      </c>
      <c r="T22" s="19"/>
      <c r="U22" s="33" t="s">
        <v>196</v>
      </c>
      <c r="V22" s="57"/>
      <c r="W22" s="1" t="s">
        <v>161</v>
      </c>
      <c r="X22" s="1">
        <v>2</v>
      </c>
      <c r="Y22" s="19"/>
      <c r="Z22" s="33" t="s">
        <v>197</v>
      </c>
    </row>
    <row r="23" spans="2:26" x14ac:dyDescent="0.55000000000000004">
      <c r="B23" s="49"/>
      <c r="C23" s="16" t="s">
        <v>3</v>
      </c>
      <c r="D23" s="16">
        <v>2</v>
      </c>
      <c r="E23" s="19"/>
      <c r="F23" s="33" t="s">
        <v>194</v>
      </c>
      <c r="G23" s="50"/>
      <c r="H23" s="1" t="s">
        <v>46</v>
      </c>
      <c r="I23" s="1">
        <v>1</v>
      </c>
      <c r="J23" s="19"/>
      <c r="L23" s="50"/>
      <c r="M23" s="1" t="s">
        <v>70</v>
      </c>
      <c r="N23" s="1">
        <v>2</v>
      </c>
      <c r="O23" s="19"/>
      <c r="P23" s="33" t="s">
        <v>198</v>
      </c>
      <c r="Q23" s="50"/>
      <c r="R23" s="1" t="s">
        <v>103</v>
      </c>
      <c r="S23" s="1">
        <v>2</v>
      </c>
      <c r="T23" s="19"/>
      <c r="V23" s="57"/>
      <c r="W23" s="1" t="s">
        <v>162</v>
      </c>
      <c r="X23" s="1">
        <v>2</v>
      </c>
      <c r="Y23" s="19"/>
    </row>
    <row r="24" spans="2:26" x14ac:dyDescent="0.55000000000000004">
      <c r="B24" s="49"/>
      <c r="C24" s="16" t="s">
        <v>4</v>
      </c>
      <c r="D24" s="16">
        <v>2</v>
      </c>
      <c r="E24" s="19"/>
      <c r="G24" s="50"/>
      <c r="H24" s="1" t="s">
        <v>47</v>
      </c>
      <c r="I24" s="1">
        <v>1</v>
      </c>
      <c r="J24" s="19"/>
      <c r="L24" s="50"/>
      <c r="M24" s="1" t="s">
        <v>71</v>
      </c>
      <c r="N24" s="1">
        <v>2</v>
      </c>
      <c r="O24" s="19"/>
      <c r="Q24" s="50"/>
      <c r="R24" s="1" t="s">
        <v>104</v>
      </c>
      <c r="S24" s="1">
        <v>2</v>
      </c>
      <c r="T24" s="19"/>
      <c r="V24" s="57"/>
      <c r="W24" s="1" t="s">
        <v>166</v>
      </c>
      <c r="X24" s="1">
        <v>2</v>
      </c>
      <c r="Y24" s="19"/>
      <c r="Z24" s="33" t="s">
        <v>197</v>
      </c>
    </row>
    <row r="25" spans="2:26" x14ac:dyDescent="0.55000000000000004">
      <c r="B25" s="49"/>
      <c r="C25" s="16" t="s">
        <v>5</v>
      </c>
      <c r="D25" s="16">
        <v>2</v>
      </c>
      <c r="E25" s="19"/>
      <c r="G25" s="50"/>
      <c r="H25" s="1" t="s">
        <v>48</v>
      </c>
      <c r="I25" s="1">
        <v>1</v>
      </c>
      <c r="J25" s="19"/>
      <c r="L25" s="50"/>
      <c r="M25" s="1" t="s">
        <v>72</v>
      </c>
      <c r="N25" s="1">
        <v>2</v>
      </c>
      <c r="O25" s="19"/>
      <c r="P25" s="33" t="s">
        <v>195</v>
      </c>
      <c r="Q25" s="50"/>
      <c r="R25" s="1" t="s">
        <v>105</v>
      </c>
      <c r="S25" s="1">
        <v>2</v>
      </c>
      <c r="T25" s="19"/>
      <c r="V25" s="57"/>
      <c r="W25" s="1" t="s">
        <v>201</v>
      </c>
      <c r="X25" s="1">
        <v>2</v>
      </c>
      <c r="Y25" s="19"/>
    </row>
    <row r="26" spans="2:26" x14ac:dyDescent="0.55000000000000004">
      <c r="B26" s="49"/>
      <c r="C26" s="16" t="s">
        <v>6</v>
      </c>
      <c r="D26" s="16">
        <v>2</v>
      </c>
      <c r="E26" s="19"/>
      <c r="G26" s="50"/>
      <c r="H26" s="1" t="s">
        <v>49</v>
      </c>
      <c r="I26" s="1">
        <v>1</v>
      </c>
      <c r="J26" s="19"/>
      <c r="L26" s="50"/>
      <c r="M26" s="1" t="s">
        <v>73</v>
      </c>
      <c r="N26" s="1">
        <v>2</v>
      </c>
      <c r="O26" s="19"/>
      <c r="Q26" s="50"/>
      <c r="R26" s="1" t="s">
        <v>106</v>
      </c>
      <c r="S26" s="1">
        <v>2</v>
      </c>
      <c r="T26" s="19"/>
      <c r="V26" s="57"/>
      <c r="W26" s="1" t="s">
        <v>164</v>
      </c>
      <c r="X26" s="1">
        <v>2</v>
      </c>
      <c r="Y26" s="19"/>
    </row>
    <row r="27" spans="2:26" x14ac:dyDescent="0.55000000000000004">
      <c r="B27" s="49"/>
      <c r="C27" s="16" t="s">
        <v>7</v>
      </c>
      <c r="D27" s="16">
        <v>2</v>
      </c>
      <c r="E27" s="19"/>
      <c r="G27" s="50"/>
      <c r="H27" s="1" t="s">
        <v>50</v>
      </c>
      <c r="I27" s="1">
        <v>2</v>
      </c>
      <c r="J27" s="19"/>
      <c r="L27" s="50"/>
      <c r="M27" s="1" t="s">
        <v>74</v>
      </c>
      <c r="N27" s="1">
        <v>2</v>
      </c>
      <c r="O27" s="19"/>
      <c r="Q27" s="50"/>
      <c r="R27" s="1" t="s">
        <v>107</v>
      </c>
      <c r="S27" s="1">
        <v>2</v>
      </c>
      <c r="T27" s="19"/>
      <c r="V27" s="57"/>
      <c r="W27" s="1" t="s">
        <v>165</v>
      </c>
      <c r="X27" s="1">
        <v>2</v>
      </c>
      <c r="Y27" s="19"/>
      <c r="Z27" s="33" t="s">
        <v>197</v>
      </c>
    </row>
    <row r="28" spans="2:26" x14ac:dyDescent="0.55000000000000004">
      <c r="B28" s="49"/>
      <c r="C28" s="16" t="s">
        <v>8</v>
      </c>
      <c r="D28" s="16">
        <v>2</v>
      </c>
      <c r="E28" s="19"/>
      <c r="G28" s="50"/>
      <c r="H28" s="1" t="s">
        <v>128</v>
      </c>
      <c r="I28" s="1">
        <v>2</v>
      </c>
      <c r="J28" s="19"/>
      <c r="L28" s="50"/>
      <c r="M28" s="1" t="s">
        <v>75</v>
      </c>
      <c r="N28" s="1">
        <v>2</v>
      </c>
      <c r="O28" s="19"/>
      <c r="Q28" s="50"/>
      <c r="R28" s="1" t="s">
        <v>108</v>
      </c>
      <c r="S28" s="1">
        <v>2</v>
      </c>
      <c r="T28" s="19"/>
      <c r="V28" s="57"/>
      <c r="W28" s="1" t="s">
        <v>167</v>
      </c>
      <c r="X28" s="1">
        <v>1</v>
      </c>
      <c r="Y28" s="19"/>
      <c r="Z28" s="33" t="s">
        <v>197</v>
      </c>
    </row>
    <row r="29" spans="2:26" x14ac:dyDescent="0.55000000000000004">
      <c r="B29" s="49"/>
      <c r="C29" s="16" t="s">
        <v>9</v>
      </c>
      <c r="D29" s="16">
        <v>2</v>
      </c>
      <c r="E29" s="19"/>
      <c r="G29" s="50"/>
      <c r="H29" s="1" t="s">
        <v>51</v>
      </c>
      <c r="I29" s="1">
        <v>2</v>
      </c>
      <c r="J29" s="19"/>
      <c r="L29" s="50"/>
      <c r="M29" s="1" t="s">
        <v>76</v>
      </c>
      <c r="N29" s="1">
        <v>2</v>
      </c>
      <c r="O29" s="19"/>
      <c r="Q29" s="50"/>
      <c r="R29" s="1" t="s">
        <v>109</v>
      </c>
      <c r="S29" s="1">
        <v>2</v>
      </c>
      <c r="T29" s="19"/>
      <c r="V29" s="57"/>
      <c r="W29" s="1" t="s">
        <v>168</v>
      </c>
      <c r="X29" s="1">
        <v>2</v>
      </c>
      <c r="Y29" s="19"/>
      <c r="Z29" s="33" t="s">
        <v>197</v>
      </c>
    </row>
    <row r="30" spans="2:26" x14ac:dyDescent="0.55000000000000004">
      <c r="B30" s="49"/>
      <c r="C30" s="16" t="s">
        <v>10</v>
      </c>
      <c r="D30" s="16">
        <v>2</v>
      </c>
      <c r="E30" s="19"/>
      <c r="G30" s="1"/>
      <c r="H30" s="1"/>
      <c r="I30" s="1"/>
      <c r="J30" s="34"/>
      <c r="L30" s="50"/>
      <c r="M30" s="1" t="s">
        <v>77</v>
      </c>
      <c r="N30" s="1">
        <v>2</v>
      </c>
      <c r="O30" s="19"/>
      <c r="P30" s="33" t="s">
        <v>198</v>
      </c>
      <c r="Q30" s="50"/>
      <c r="R30" s="1" t="s">
        <v>110</v>
      </c>
      <c r="S30" s="1">
        <v>2</v>
      </c>
      <c r="T30" s="19"/>
      <c r="V30" s="57"/>
      <c r="W30" s="1" t="s">
        <v>157</v>
      </c>
      <c r="X30" s="1">
        <v>2</v>
      </c>
      <c r="Y30" s="19"/>
      <c r="Z30" s="33" t="s">
        <v>197</v>
      </c>
    </row>
    <row r="31" spans="2:26" x14ac:dyDescent="0.55000000000000004">
      <c r="B31" s="49"/>
      <c r="C31" s="16" t="s">
        <v>11</v>
      </c>
      <c r="D31" s="16">
        <v>2</v>
      </c>
      <c r="E31" s="19"/>
      <c r="F31" s="33" t="s">
        <v>197</v>
      </c>
      <c r="G31" s="50" t="s">
        <v>52</v>
      </c>
      <c r="H31" s="1" t="s">
        <v>53</v>
      </c>
      <c r="I31" s="1">
        <v>2</v>
      </c>
      <c r="J31" s="19"/>
      <c r="K31" s="33" t="s">
        <v>194</v>
      </c>
      <c r="L31" s="50"/>
      <c r="M31" s="1" t="s">
        <v>78</v>
      </c>
      <c r="N31" s="1">
        <v>2</v>
      </c>
      <c r="O31" s="19"/>
      <c r="Q31" s="50"/>
      <c r="R31" s="1" t="s">
        <v>111</v>
      </c>
      <c r="S31" s="1">
        <v>2</v>
      </c>
      <c r="T31" s="19"/>
      <c r="V31" s="57"/>
      <c r="W31" s="1" t="s">
        <v>158</v>
      </c>
      <c r="X31" s="1">
        <v>2</v>
      </c>
      <c r="Y31" s="19"/>
      <c r="Z31" s="33" t="s">
        <v>197</v>
      </c>
    </row>
    <row r="32" spans="2:26" x14ac:dyDescent="0.55000000000000004">
      <c r="B32" s="49"/>
      <c r="C32" s="16" t="s">
        <v>12</v>
      </c>
      <c r="D32" s="16">
        <v>2</v>
      </c>
      <c r="E32" s="19"/>
      <c r="G32" s="50"/>
      <c r="H32" s="1" t="s">
        <v>54</v>
      </c>
      <c r="I32" s="1">
        <v>2</v>
      </c>
      <c r="J32" s="19"/>
      <c r="L32" s="50"/>
      <c r="M32" s="1" t="s">
        <v>79</v>
      </c>
      <c r="N32" s="1">
        <v>2</v>
      </c>
      <c r="O32" s="19"/>
      <c r="P32" s="33" t="s">
        <v>197</v>
      </c>
      <c r="Q32" s="50"/>
      <c r="R32" s="1" t="s">
        <v>112</v>
      </c>
      <c r="S32" s="1">
        <v>2</v>
      </c>
      <c r="T32" s="19"/>
      <c r="V32" s="57"/>
      <c r="W32" s="1" t="s">
        <v>159</v>
      </c>
      <c r="X32" s="1">
        <v>2</v>
      </c>
      <c r="Y32" s="19"/>
      <c r="Z32" s="33" t="s">
        <v>198</v>
      </c>
    </row>
    <row r="33" spans="2:26" x14ac:dyDescent="0.55000000000000004">
      <c r="B33" s="49"/>
      <c r="C33" s="16" t="s">
        <v>13</v>
      </c>
      <c r="D33" s="16">
        <v>2</v>
      </c>
      <c r="E33" s="19"/>
      <c r="G33" s="50"/>
      <c r="H33" s="1" t="s">
        <v>55</v>
      </c>
      <c r="I33" s="1">
        <v>2</v>
      </c>
      <c r="J33" s="19"/>
      <c r="L33" s="50"/>
      <c r="M33" s="1" t="s">
        <v>80</v>
      </c>
      <c r="N33" s="1">
        <v>2</v>
      </c>
      <c r="O33" s="19"/>
      <c r="Q33" s="50"/>
      <c r="R33" s="1" t="s">
        <v>113</v>
      </c>
      <c r="S33" s="1">
        <v>2</v>
      </c>
      <c r="T33" s="19"/>
      <c r="V33" s="57"/>
      <c r="W33" s="1" t="s">
        <v>160</v>
      </c>
      <c r="X33" s="1">
        <v>2</v>
      </c>
      <c r="Y33" s="19"/>
      <c r="Z33" s="33" t="s">
        <v>198</v>
      </c>
    </row>
    <row r="34" spans="2:26" x14ac:dyDescent="0.55000000000000004">
      <c r="B34" s="49"/>
      <c r="C34" s="16" t="s">
        <v>14</v>
      </c>
      <c r="D34" s="16">
        <v>2</v>
      </c>
      <c r="E34" s="19"/>
      <c r="G34" s="50"/>
      <c r="H34" s="1" t="s">
        <v>56</v>
      </c>
      <c r="I34" s="1">
        <v>2</v>
      </c>
      <c r="J34" s="19"/>
      <c r="L34" s="50"/>
      <c r="M34" s="1" t="s">
        <v>81</v>
      </c>
      <c r="N34" s="1">
        <v>2</v>
      </c>
      <c r="O34" s="19"/>
      <c r="Q34" s="50"/>
      <c r="R34" s="1" t="s">
        <v>114</v>
      </c>
      <c r="S34" s="1">
        <v>2</v>
      </c>
      <c r="T34" s="19"/>
      <c r="V34" s="57"/>
      <c r="W34" s="1" t="s">
        <v>169</v>
      </c>
      <c r="X34" s="1">
        <v>2</v>
      </c>
      <c r="Y34" s="19"/>
      <c r="Z34" s="33" t="s">
        <v>198</v>
      </c>
    </row>
    <row r="35" spans="2:26" x14ac:dyDescent="0.55000000000000004">
      <c r="B35" s="49"/>
      <c r="C35" s="16" t="s">
        <v>15</v>
      </c>
      <c r="D35" s="16">
        <v>2</v>
      </c>
      <c r="E35" s="19"/>
      <c r="G35" s="50"/>
      <c r="H35" s="1" t="s">
        <v>57</v>
      </c>
      <c r="I35" s="1">
        <v>2</v>
      </c>
      <c r="J35" s="19"/>
      <c r="K35" s="33" t="s">
        <v>194</v>
      </c>
      <c r="L35" s="50"/>
      <c r="M35" s="1" t="s">
        <v>82</v>
      </c>
      <c r="N35" s="1">
        <v>2</v>
      </c>
      <c r="O35" s="19"/>
      <c r="P35" s="33" t="s">
        <v>198</v>
      </c>
      <c r="Q35" s="50"/>
      <c r="R35" s="1" t="s">
        <v>115</v>
      </c>
      <c r="S35" s="1">
        <v>2</v>
      </c>
      <c r="T35" s="19"/>
      <c r="U35" s="33" t="s">
        <v>196</v>
      </c>
      <c r="V35" s="57"/>
      <c r="W35" s="1" t="s">
        <v>170</v>
      </c>
      <c r="X35" s="1">
        <v>2</v>
      </c>
      <c r="Y35" s="19"/>
      <c r="Z35" s="33" t="s">
        <v>197</v>
      </c>
    </row>
    <row r="36" spans="2:26" x14ac:dyDescent="0.55000000000000004">
      <c r="B36" s="49"/>
      <c r="C36" s="16" t="s">
        <v>16</v>
      </c>
      <c r="D36" s="16">
        <v>2</v>
      </c>
      <c r="E36" s="19"/>
      <c r="G36" s="50"/>
      <c r="H36" s="1" t="s">
        <v>58</v>
      </c>
      <c r="I36" s="1">
        <v>2</v>
      </c>
      <c r="J36" s="19"/>
      <c r="L36" s="50"/>
      <c r="M36" s="1" t="s">
        <v>83</v>
      </c>
      <c r="N36" s="1">
        <v>2</v>
      </c>
      <c r="O36" s="19"/>
      <c r="Q36" s="50"/>
      <c r="R36" s="1" t="s">
        <v>116</v>
      </c>
      <c r="S36" s="1">
        <v>2</v>
      </c>
      <c r="T36" s="19"/>
      <c r="V36" s="57"/>
      <c r="W36" s="1" t="s">
        <v>171</v>
      </c>
      <c r="X36" s="1">
        <v>2</v>
      </c>
      <c r="Y36" s="19"/>
      <c r="Z36" s="33" t="s">
        <v>197</v>
      </c>
    </row>
    <row r="37" spans="2:26" x14ac:dyDescent="0.55000000000000004">
      <c r="B37" s="49"/>
      <c r="C37" s="16" t="s">
        <v>17</v>
      </c>
      <c r="D37" s="16">
        <v>2</v>
      </c>
      <c r="E37" s="19"/>
      <c r="G37" s="50"/>
      <c r="H37" s="1" t="s">
        <v>59</v>
      </c>
      <c r="I37" s="1">
        <v>2</v>
      </c>
      <c r="J37" s="19"/>
      <c r="K37" s="33" t="s">
        <v>194</v>
      </c>
      <c r="L37" s="50"/>
      <c r="M37" s="1" t="s">
        <v>84</v>
      </c>
      <c r="N37" s="1">
        <v>2</v>
      </c>
      <c r="O37" s="19"/>
      <c r="Q37" s="50"/>
      <c r="R37" s="1" t="s">
        <v>117</v>
      </c>
      <c r="S37" s="1">
        <v>2</v>
      </c>
      <c r="T37" s="19"/>
      <c r="V37" s="57"/>
      <c r="W37" s="1" t="s">
        <v>172</v>
      </c>
      <c r="X37" s="1">
        <v>2</v>
      </c>
      <c r="Y37" s="19"/>
      <c r="Z37" s="33" t="s">
        <v>197</v>
      </c>
    </row>
    <row r="38" spans="2:26" x14ac:dyDescent="0.55000000000000004">
      <c r="B38" s="49"/>
      <c r="C38" s="16" t="s">
        <v>18</v>
      </c>
      <c r="D38" s="16">
        <v>2</v>
      </c>
      <c r="E38" s="19"/>
      <c r="G38" s="50"/>
      <c r="H38" s="1" t="s">
        <v>60</v>
      </c>
      <c r="I38" s="1">
        <v>2</v>
      </c>
      <c r="J38" s="19"/>
      <c r="L38" s="50"/>
      <c r="M38" s="1" t="s">
        <v>85</v>
      </c>
      <c r="N38" s="1">
        <v>2</v>
      </c>
      <c r="O38" s="19"/>
      <c r="Q38" s="50"/>
      <c r="R38" s="1" t="s">
        <v>118</v>
      </c>
      <c r="S38" s="1">
        <v>2</v>
      </c>
      <c r="T38" s="19"/>
      <c r="V38" s="57"/>
      <c r="W38" s="1" t="s">
        <v>173</v>
      </c>
      <c r="X38" s="1">
        <v>2</v>
      </c>
      <c r="Y38" s="19"/>
      <c r="Z38" s="33" t="s">
        <v>197</v>
      </c>
    </row>
    <row r="39" spans="2:26" x14ac:dyDescent="0.55000000000000004">
      <c r="B39" s="49"/>
      <c r="C39" s="16" t="s">
        <v>19</v>
      </c>
      <c r="D39" s="16">
        <v>2</v>
      </c>
      <c r="E39" s="19"/>
      <c r="G39" s="50"/>
      <c r="H39" s="1" t="s">
        <v>61</v>
      </c>
      <c r="I39" s="1">
        <v>2</v>
      </c>
      <c r="J39" s="19"/>
      <c r="K39" s="33" t="s">
        <v>194</v>
      </c>
      <c r="L39" s="50"/>
      <c r="M39" s="1" t="s">
        <v>86</v>
      </c>
      <c r="N39" s="1">
        <v>2</v>
      </c>
      <c r="O39" s="19"/>
      <c r="Q39" s="50"/>
      <c r="R39" s="1" t="s">
        <v>119</v>
      </c>
      <c r="S39" s="1">
        <v>2</v>
      </c>
      <c r="T39" s="19"/>
      <c r="V39" s="57"/>
      <c r="W39" s="1" t="s">
        <v>174</v>
      </c>
      <c r="X39" s="1">
        <v>1</v>
      </c>
      <c r="Y39" s="19"/>
      <c r="Z39" s="33" t="s">
        <v>197</v>
      </c>
    </row>
    <row r="40" spans="2:26" x14ac:dyDescent="0.55000000000000004">
      <c r="B40" s="49"/>
      <c r="C40" s="16" t="s">
        <v>20</v>
      </c>
      <c r="D40" s="16">
        <v>2</v>
      </c>
      <c r="E40" s="19"/>
      <c r="G40" s="50"/>
      <c r="H40" s="1" t="s">
        <v>131</v>
      </c>
      <c r="I40" s="1">
        <v>2</v>
      </c>
      <c r="J40" s="19"/>
      <c r="L40" s="50"/>
      <c r="M40" s="1" t="s">
        <v>87</v>
      </c>
      <c r="N40" s="1">
        <v>2</v>
      </c>
      <c r="O40" s="19"/>
      <c r="Q40" s="50"/>
      <c r="R40" s="1" t="s">
        <v>120</v>
      </c>
      <c r="S40" s="1">
        <v>2</v>
      </c>
      <c r="T40" s="19"/>
      <c r="V40" s="57"/>
      <c r="W40" s="1" t="s">
        <v>175</v>
      </c>
      <c r="X40" s="1">
        <v>2</v>
      </c>
      <c r="Y40" s="19"/>
      <c r="Z40" s="33" t="s">
        <v>200</v>
      </c>
    </row>
    <row r="41" spans="2:26" x14ac:dyDescent="0.55000000000000004">
      <c r="B41" s="49"/>
      <c r="C41" s="16" t="s">
        <v>21</v>
      </c>
      <c r="D41" s="16">
        <v>2</v>
      </c>
      <c r="E41" s="19"/>
      <c r="G41" s="50"/>
      <c r="H41" s="1" t="s">
        <v>62</v>
      </c>
      <c r="I41" s="1">
        <v>1</v>
      </c>
      <c r="J41" s="19"/>
      <c r="L41" s="50"/>
      <c r="M41" s="1" t="s">
        <v>88</v>
      </c>
      <c r="N41" s="1">
        <v>2</v>
      </c>
      <c r="O41" s="19"/>
      <c r="P41" s="33" t="s">
        <v>197</v>
      </c>
      <c r="Q41" s="1"/>
      <c r="R41" s="1"/>
      <c r="S41" s="1"/>
      <c r="T41" s="1"/>
      <c r="V41" s="57"/>
      <c r="W41" s="8" t="s">
        <v>176</v>
      </c>
      <c r="X41" s="8">
        <v>4</v>
      </c>
      <c r="Y41" s="19"/>
      <c r="Z41" s="33" t="s">
        <v>199</v>
      </c>
    </row>
    <row r="42" spans="2:26" x14ac:dyDescent="0.55000000000000004">
      <c r="B42" s="49"/>
      <c r="C42" s="16" t="s">
        <v>22</v>
      </c>
      <c r="D42" s="16">
        <v>2</v>
      </c>
      <c r="E42" s="19"/>
      <c r="F42" s="33" t="s">
        <v>197</v>
      </c>
      <c r="G42" s="50"/>
      <c r="H42" s="1" t="s">
        <v>63</v>
      </c>
      <c r="I42" s="1">
        <v>1</v>
      </c>
      <c r="J42" s="19"/>
      <c r="L42" s="50"/>
      <c r="M42" s="1" t="s">
        <v>89</v>
      </c>
      <c r="N42" s="1">
        <v>2</v>
      </c>
      <c r="O42" s="19"/>
      <c r="P42" s="33" t="s">
        <v>198</v>
      </c>
      <c r="Q42" s="57" t="s">
        <v>121</v>
      </c>
      <c r="R42" s="1" t="s">
        <v>122</v>
      </c>
      <c r="S42" s="1">
        <v>1</v>
      </c>
      <c r="T42" s="19"/>
      <c r="U42" s="33" t="s">
        <v>194</v>
      </c>
      <c r="V42" s="57"/>
      <c r="W42" s="8" t="s">
        <v>177</v>
      </c>
      <c r="X42" s="1">
        <v>2</v>
      </c>
      <c r="Y42" s="19"/>
      <c r="Z42" s="33" t="s">
        <v>197</v>
      </c>
    </row>
    <row r="43" spans="2:26" x14ac:dyDescent="0.55000000000000004">
      <c r="B43" s="49"/>
      <c r="C43" s="16" t="s">
        <v>23</v>
      </c>
      <c r="D43" s="16">
        <v>1</v>
      </c>
      <c r="E43" s="19"/>
      <c r="F43" s="33" t="s">
        <v>194</v>
      </c>
      <c r="G43" s="50"/>
      <c r="H43" s="1" t="s">
        <v>64</v>
      </c>
      <c r="I43" s="1">
        <v>2</v>
      </c>
      <c r="J43" s="19"/>
      <c r="L43" s="50"/>
      <c r="M43" s="1" t="s">
        <v>90</v>
      </c>
      <c r="N43" s="1">
        <v>2</v>
      </c>
      <c r="O43" s="19"/>
      <c r="Q43" s="57"/>
      <c r="R43" s="1" t="s">
        <v>123</v>
      </c>
      <c r="S43" s="1">
        <v>1</v>
      </c>
      <c r="T43" s="19"/>
      <c r="U43" s="33" t="s">
        <v>194</v>
      </c>
    </row>
    <row r="44" spans="2:26" x14ac:dyDescent="0.55000000000000004">
      <c r="B44" s="49"/>
      <c r="C44" s="16" t="s">
        <v>24</v>
      </c>
      <c r="D44" s="16">
        <v>1</v>
      </c>
      <c r="E44" s="19"/>
      <c r="F44" s="33" t="s">
        <v>194</v>
      </c>
      <c r="G44" s="50"/>
      <c r="H44" s="1" t="s">
        <v>65</v>
      </c>
      <c r="I44" s="1">
        <v>2</v>
      </c>
      <c r="J44" s="19"/>
      <c r="L44" s="50"/>
      <c r="M44" s="1" t="s">
        <v>91</v>
      </c>
      <c r="N44" s="1">
        <v>2</v>
      </c>
      <c r="O44" s="19"/>
      <c r="Q44" s="57"/>
      <c r="R44" s="1" t="s">
        <v>124</v>
      </c>
      <c r="S44" s="1">
        <v>2</v>
      </c>
      <c r="T44" s="19"/>
      <c r="U44" s="33" t="s">
        <v>194</v>
      </c>
    </row>
    <row r="45" spans="2:26" x14ac:dyDescent="0.55000000000000004">
      <c r="B45" s="49"/>
      <c r="C45" s="16" t="s">
        <v>25</v>
      </c>
      <c r="D45" s="16">
        <v>1</v>
      </c>
      <c r="E45" s="19"/>
      <c r="F45" s="33" t="s">
        <v>194</v>
      </c>
      <c r="G45" s="50"/>
      <c r="H45" s="1" t="s">
        <v>66</v>
      </c>
      <c r="I45" s="1">
        <v>2</v>
      </c>
      <c r="J45" s="19"/>
      <c r="L45" s="50"/>
      <c r="M45" s="1" t="s">
        <v>92</v>
      </c>
      <c r="N45" s="1">
        <v>2</v>
      </c>
      <c r="O45" s="19"/>
      <c r="Q45" s="57"/>
      <c r="R45" s="1" t="s">
        <v>125</v>
      </c>
      <c r="S45" s="1">
        <v>2</v>
      </c>
      <c r="T45" s="19"/>
      <c r="U45" s="33" t="s">
        <v>194</v>
      </c>
    </row>
    <row r="46" spans="2:26" x14ac:dyDescent="0.55000000000000004">
      <c r="B46" s="49"/>
      <c r="C46" s="16" t="s">
        <v>26</v>
      </c>
      <c r="D46" s="16">
        <v>1</v>
      </c>
      <c r="E46" s="19"/>
      <c r="F46" s="33" t="s">
        <v>194</v>
      </c>
      <c r="L46" s="50"/>
      <c r="M46" s="1" t="s">
        <v>93</v>
      </c>
      <c r="N46" s="1">
        <v>1</v>
      </c>
      <c r="O46" s="19"/>
      <c r="Q46" s="17"/>
    </row>
    <row r="47" spans="2:26" x14ac:dyDescent="0.55000000000000004">
      <c r="B47" s="49"/>
      <c r="C47" s="16" t="s">
        <v>27</v>
      </c>
      <c r="D47" s="16">
        <v>1</v>
      </c>
      <c r="E47" s="19"/>
      <c r="F47" s="33" t="s">
        <v>194</v>
      </c>
      <c r="L47" s="50"/>
      <c r="M47" s="1" t="s">
        <v>94</v>
      </c>
      <c r="N47" s="1">
        <v>2</v>
      </c>
      <c r="O47" s="19"/>
      <c r="P47" s="33" t="s">
        <v>197</v>
      </c>
      <c r="Q47" s="17"/>
    </row>
    <row r="48" spans="2:26" x14ac:dyDescent="0.55000000000000004">
      <c r="B48" s="49"/>
      <c r="C48" s="16" t="s">
        <v>28</v>
      </c>
      <c r="D48" s="16">
        <v>1</v>
      </c>
      <c r="E48" s="19"/>
      <c r="F48" s="33" t="s">
        <v>194</v>
      </c>
      <c r="L48" s="50"/>
      <c r="M48" s="1" t="s">
        <v>95</v>
      </c>
      <c r="N48" s="1">
        <v>2</v>
      </c>
      <c r="O48" s="19"/>
      <c r="P48" s="33" t="s">
        <v>197</v>
      </c>
    </row>
    <row r="49" spans="2:15" x14ac:dyDescent="0.55000000000000004">
      <c r="B49" s="49"/>
      <c r="C49" s="16" t="s">
        <v>29</v>
      </c>
      <c r="D49" s="16">
        <v>1</v>
      </c>
      <c r="E49" s="19"/>
      <c r="L49" s="50"/>
      <c r="M49" s="1" t="s">
        <v>96</v>
      </c>
      <c r="N49" s="1">
        <v>2</v>
      </c>
      <c r="O49" s="19"/>
    </row>
    <row r="50" spans="2:15" x14ac:dyDescent="0.55000000000000004">
      <c r="B50" s="49"/>
      <c r="C50" s="16" t="s">
        <v>30</v>
      </c>
      <c r="D50" s="16">
        <v>1</v>
      </c>
      <c r="E50" s="19"/>
      <c r="L50" s="50"/>
      <c r="M50" s="1" t="s">
        <v>97</v>
      </c>
      <c r="N50" s="1">
        <v>2</v>
      </c>
      <c r="O50" s="19"/>
    </row>
    <row r="51" spans="2:15" x14ac:dyDescent="0.55000000000000004">
      <c r="B51" s="49"/>
      <c r="C51" s="16" t="s">
        <v>31</v>
      </c>
      <c r="D51" s="16">
        <v>1</v>
      </c>
      <c r="E51" s="19"/>
      <c r="L51" s="50"/>
      <c r="M51" s="1" t="s">
        <v>98</v>
      </c>
      <c r="N51" s="1">
        <v>2</v>
      </c>
      <c r="O51" s="19"/>
    </row>
    <row r="52" spans="2:15" x14ac:dyDescent="0.55000000000000004">
      <c r="B52" s="49"/>
      <c r="C52" s="16" t="s">
        <v>32</v>
      </c>
      <c r="D52" s="16">
        <v>1</v>
      </c>
      <c r="E52" s="19"/>
      <c r="L52" s="50"/>
      <c r="M52" s="1" t="s">
        <v>99</v>
      </c>
      <c r="N52" s="1">
        <v>2</v>
      </c>
      <c r="O52" s="19"/>
    </row>
    <row r="53" spans="2:15" x14ac:dyDescent="0.55000000000000004">
      <c r="B53" s="49"/>
      <c r="C53" s="16" t="s">
        <v>33</v>
      </c>
      <c r="D53" s="16">
        <v>1</v>
      </c>
      <c r="E53" s="19"/>
    </row>
    <row r="54" spans="2:15" x14ac:dyDescent="0.55000000000000004">
      <c r="B54" s="49"/>
      <c r="C54" s="16" t="s">
        <v>34</v>
      </c>
      <c r="D54" s="16">
        <v>1</v>
      </c>
      <c r="E54" s="19"/>
    </row>
    <row r="55" spans="2:15" x14ac:dyDescent="0.55000000000000004">
      <c r="B55" s="49"/>
      <c r="C55" s="16" t="s">
        <v>35</v>
      </c>
      <c r="D55" s="16">
        <v>1</v>
      </c>
      <c r="E55" s="19"/>
    </row>
    <row r="56" spans="2:15" x14ac:dyDescent="0.55000000000000004">
      <c r="B56" s="49"/>
      <c r="C56" s="16" t="s">
        <v>36</v>
      </c>
      <c r="D56" s="16">
        <v>1</v>
      </c>
      <c r="E56" s="19"/>
    </row>
    <row r="57" spans="2:15" x14ac:dyDescent="0.55000000000000004">
      <c r="B57" s="49"/>
      <c r="C57" s="16" t="s">
        <v>37</v>
      </c>
      <c r="D57" s="16">
        <v>1</v>
      </c>
      <c r="E57" s="19"/>
    </row>
    <row r="58" spans="2:15" x14ac:dyDescent="0.55000000000000004">
      <c r="B58" s="49"/>
      <c r="C58" s="16" t="s">
        <v>38</v>
      </c>
      <c r="D58" s="16">
        <v>1</v>
      </c>
      <c r="E58" s="19"/>
    </row>
    <row r="59" spans="2:15" x14ac:dyDescent="0.55000000000000004">
      <c r="B59" s="49"/>
      <c r="C59" s="16" t="s">
        <v>39</v>
      </c>
      <c r="D59" s="16">
        <v>1</v>
      </c>
      <c r="E59" s="19"/>
    </row>
    <row r="60" spans="2:15" x14ac:dyDescent="0.55000000000000004">
      <c r="B60" s="49"/>
      <c r="C60" s="16" t="s">
        <v>40</v>
      </c>
      <c r="D60" s="16">
        <v>1</v>
      </c>
      <c r="E60" s="19"/>
    </row>
    <row r="61" spans="2:15" x14ac:dyDescent="0.55000000000000004">
      <c r="B61" s="49"/>
      <c r="C61" s="16" t="s">
        <v>41</v>
      </c>
      <c r="D61" s="16">
        <v>1</v>
      </c>
      <c r="E61" s="19"/>
    </row>
    <row r="62" spans="2:15" x14ac:dyDescent="0.55000000000000004">
      <c r="B62" s="49"/>
      <c r="C62" s="16" t="s">
        <v>42</v>
      </c>
      <c r="D62" s="16">
        <v>1</v>
      </c>
      <c r="E62" s="19"/>
    </row>
  </sheetData>
  <sheetProtection algorithmName="SHA-512" hashValue="79UTXmqH1zpN7fgBwlOH5uBsRyXN8NQOl6zTQiWkvYmR02HwGUX55/jNrgPSe5zyty6XCN1LFaozW2fEQcVzow==" saltValue="yrKPcE6Uhi68/5H/xfDjig==" spinCount="100000" sheet="1" objects="1" scenarios="1"/>
  <mergeCells count="52">
    <mergeCell ref="AG4:AH4"/>
    <mergeCell ref="AI4:AJ4"/>
    <mergeCell ref="AJ5:AJ6"/>
    <mergeCell ref="V9:W10"/>
    <mergeCell ref="AA4:AB4"/>
    <mergeCell ref="Y4:Z4"/>
    <mergeCell ref="Z5:Z6"/>
    <mergeCell ref="Z7:Z8"/>
    <mergeCell ref="AF7:AF8"/>
    <mergeCell ref="AF5:AF6"/>
    <mergeCell ref="AD5:AD6"/>
    <mergeCell ref="V4:X4"/>
    <mergeCell ref="AE4:AF4"/>
    <mergeCell ref="AC4:AD4"/>
    <mergeCell ref="V5:W6"/>
    <mergeCell ref="AB5:AB6"/>
    <mergeCell ref="Q21:Q40"/>
    <mergeCell ref="G31:G45"/>
    <mergeCell ref="Q42:Q45"/>
    <mergeCell ref="V21:V42"/>
    <mergeCell ref="L21:L52"/>
    <mergeCell ref="AB7:AB8"/>
    <mergeCell ref="AB9:AB10"/>
    <mergeCell ref="AD7:AD8"/>
    <mergeCell ref="AD9:AD10"/>
    <mergeCell ref="V11:W11"/>
    <mergeCell ref="V7:W8"/>
    <mergeCell ref="Z9:Z10"/>
    <mergeCell ref="F8:F13"/>
    <mergeCell ref="H8:H13"/>
    <mergeCell ref="J8:J13"/>
    <mergeCell ref="B21:B62"/>
    <mergeCell ref="G21:G29"/>
    <mergeCell ref="B8:B13"/>
    <mergeCell ref="C8:C9"/>
    <mergeCell ref="C10:C11"/>
    <mergeCell ref="C12:C13"/>
    <mergeCell ref="B4:D4"/>
    <mergeCell ref="E4:F4"/>
    <mergeCell ref="G4:H4"/>
    <mergeCell ref="I4:J4"/>
    <mergeCell ref="F5:F7"/>
    <mergeCell ref="H5:H7"/>
    <mergeCell ref="J5:J7"/>
    <mergeCell ref="B5:B6"/>
    <mergeCell ref="C5:C6"/>
    <mergeCell ref="AF9:AF10"/>
    <mergeCell ref="AH9:AH10"/>
    <mergeCell ref="AH5:AH6"/>
    <mergeCell ref="AH7:AH8"/>
    <mergeCell ref="AJ7:AJ8"/>
    <mergeCell ref="AJ9:AJ10"/>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2021年入学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2022-03-09T02:07:14Z</dcterms:modified>
</cp:coreProperties>
</file>